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0" windowHeight="9030"/>
  </bookViews>
  <sheets>
    <sheet name="Мониторы" sheetId="2" r:id="rId1"/>
  </sheets>
  <definedNames>
    <definedName name="_xlnm._FilterDatabase" localSheetId="0" hidden="1">Мониторы!$A$1:$S$1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" i="2" l="1"/>
  <c r="L5" i="2" s="1"/>
  <c r="J4" i="2"/>
  <c r="L4" i="2" s="1"/>
  <c r="J3" i="2"/>
  <c r="L3" i="2" s="1"/>
  <c r="M3" i="2" l="1"/>
  <c r="M4" i="2"/>
  <c r="M5" i="2"/>
  <c r="J2" i="2"/>
  <c r="L2" i="2" s="1"/>
  <c r="P5" i="2" l="1"/>
  <c r="O5" i="2"/>
  <c r="N5" i="2"/>
  <c r="P4" i="2"/>
  <c r="O4" i="2"/>
  <c r="N4" i="2"/>
  <c r="P3" i="2"/>
  <c r="O3" i="2"/>
  <c r="N3" i="2"/>
  <c r="M2" i="2"/>
  <c r="P2" i="2" l="1"/>
  <c r="O2" i="2"/>
  <c r="N2" i="2"/>
</calcChain>
</file>

<file path=xl/sharedStrings.xml><?xml version="1.0" encoding="utf-8"?>
<sst xmlns="http://schemas.openxmlformats.org/spreadsheetml/2006/main" count="55" uniqueCount="27">
  <si>
    <t>Город</t>
  </si>
  <si>
    <t>Вид рекламы</t>
  </si>
  <si>
    <t>Маршруты</t>
  </si>
  <si>
    <t>Период, дней</t>
  </si>
  <si>
    <t>Выходов в час на 1 мониторе</t>
  </si>
  <si>
    <t>Выходов в сутки на 1 мониторе</t>
  </si>
  <si>
    <t>Выходов за период на 1 мониторе</t>
  </si>
  <si>
    <t>Ижевск</t>
  </si>
  <si>
    <t>Изготовление ролика</t>
  </si>
  <si>
    <t>Ссылка</t>
  </si>
  <si>
    <t>Фото</t>
  </si>
  <si>
    <t>Автобусы</t>
  </si>
  <si>
    <t>МАЗ, ЛИАЗ, НЕФАЗ</t>
  </si>
  <si>
    <t>Вид ТС</t>
  </si>
  <si>
    <t>Марка ТС</t>
  </si>
  <si>
    <t>Реклама на мониторах внутри салона</t>
  </si>
  <si>
    <t>Количество ТС</t>
  </si>
  <si>
    <t>Количество мониторов</t>
  </si>
  <si>
    <t>График работы</t>
  </si>
  <si>
    <t>ПН-ВС: 08:00 - 22:00</t>
  </si>
  <si>
    <t>Выходов за период на всех мониторах</t>
  </si>
  <si>
    <t>Ролик 10 сек.</t>
  </si>
  <si>
    <t>Ролик 15 сек.</t>
  </si>
  <si>
    <t>Ролик 20 сек.</t>
  </si>
  <si>
    <t>Схема движения</t>
  </si>
  <si>
    <t>От 1500 руб.</t>
  </si>
  <si>
    <r>
      <rPr>
        <sz val="10"/>
        <color rgb="FFFF0000"/>
        <rFont val="Calibri"/>
        <family val="2"/>
        <charset val="204"/>
        <scheme val="minor"/>
      </rPr>
      <t>1  колонна</t>
    </r>
    <r>
      <rPr>
        <sz val="10"/>
        <color theme="1"/>
        <rFont val="Calibri"/>
        <family val="2"/>
        <scheme val="minor"/>
      </rPr>
      <t xml:space="preserve">: 2, 6, 7, 9, 11, 21, 25, 27, 34, 36, 41, 56, 73 (60 экранов); </t>
    </r>
    <r>
      <rPr>
        <sz val="10"/>
        <color rgb="FFFF0000"/>
        <rFont val="Calibri"/>
        <family val="2"/>
        <charset val="204"/>
        <scheme val="minor"/>
      </rPr>
      <t>2 колонна</t>
    </r>
    <r>
      <rPr>
        <sz val="10"/>
        <color theme="1"/>
        <rFont val="Calibri"/>
        <family val="2"/>
        <scheme val="minor"/>
      </rPr>
      <t xml:space="preserve">: 12, 16, 19, 22, 23, 26, 29, 31 (29 экранов); </t>
    </r>
    <r>
      <rPr>
        <sz val="10"/>
        <color rgb="FFFF0000"/>
        <rFont val="Calibri"/>
        <family val="2"/>
        <charset val="204"/>
        <scheme val="minor"/>
      </rPr>
      <t>3 колонна</t>
    </r>
    <r>
      <rPr>
        <sz val="10"/>
        <color theme="1"/>
        <rFont val="Calibri"/>
        <family val="2"/>
        <scheme val="minor"/>
      </rPr>
      <t>; 2, 6, 8, 15, 28, 29, 36, 40, 56, 79 (65 экранов)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</si>
</sst>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&quot;₽&quot;"/>
    <numFmt numFmtId="165" formatCode="[$-1010419]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0"/>
      <color indexed="4"/>
      <name val="Arial Cyr"/>
    </font>
    <font>
      <u/>
      <sz val="11"/>
      <color indexed="4"/>
      <name val="Calibri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 Cyr"/>
    </font>
    <font>
      <sz val="11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5">
    <xf numFmtId="0" fontId="0" fillId="0" borderId="0"/>
    <xf numFmtId="0" fontId="1" fillId="0" borderId="0"/>
    <xf numFmtId="0" fontId="3" fillId="0" borderId="0" applyNumberFormat="0" applyFill="0" applyBorder="0" applyAlignment="0" applyProtection="0"/>
    <xf numFmtId="0" fontId="7" fillId="0" borderId="0"/>
    <xf numFmtId="0" fontId="8" fillId="0" borderId="0"/>
    <xf numFmtId="0" fontId="8" fillId="0" borderId="0"/>
    <xf numFmtId="3" fontId="9" fillId="0" borderId="0">
      <alignment horizontal="center"/>
    </xf>
    <xf numFmtId="0" fontId="10" fillId="0" borderId="0" applyNumberFormat="0" applyFill="0" applyBorder="0" applyProtection="0"/>
    <xf numFmtId="165" fontId="10" fillId="0" borderId="0" applyNumberFormat="0" applyFill="0" applyBorder="0" applyProtection="0">
      <alignment vertical="top"/>
      <protection locked="0"/>
    </xf>
    <xf numFmtId="0" fontId="10" fillId="0" borderId="0" applyNumberFormat="0" applyFill="0" applyBorder="0" applyProtection="0"/>
    <xf numFmtId="0" fontId="11" fillId="0" borderId="0" applyNumberFormat="0" applyFill="0" applyBorder="0" applyProtection="0"/>
    <xf numFmtId="0" fontId="12" fillId="0" borderId="0" applyNumberFormat="0" applyFill="0" applyBorder="0" applyProtection="0"/>
    <xf numFmtId="0" fontId="7" fillId="0" borderId="0"/>
    <xf numFmtId="0" fontId="7" fillId="0" borderId="0"/>
    <xf numFmtId="3" fontId="13" fillId="0" borderId="0">
      <alignment horizontal="center"/>
    </xf>
    <xf numFmtId="3" fontId="7" fillId="0" borderId="0">
      <alignment horizontal="center"/>
    </xf>
    <xf numFmtId="3" fontId="14" fillId="0" borderId="0">
      <alignment horizontal="center"/>
    </xf>
    <xf numFmtId="0" fontId="13" fillId="0" borderId="0"/>
    <xf numFmtId="0" fontId="7" fillId="0" borderId="0"/>
    <xf numFmtId="0" fontId="14" fillId="0" borderId="0"/>
    <xf numFmtId="0" fontId="13" fillId="0" borderId="0"/>
    <xf numFmtId="0" fontId="14" fillId="0" borderId="0"/>
    <xf numFmtId="3" fontId="9" fillId="0" borderId="0">
      <alignment horizontal="center"/>
    </xf>
    <xf numFmtId="0" fontId="7" fillId="0" borderId="0"/>
    <xf numFmtId="0" fontId="12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10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2" applyNumberFormat="1" applyFont="1" applyFill="1" applyBorder="1" applyAlignment="1">
      <alignment horizontal="center" vertical="center" wrapText="1"/>
    </xf>
    <xf numFmtId="0" fontId="2" fillId="0" borderId="1" xfId="2" applyNumberFormat="1" applyFont="1" applyFill="1" applyBorder="1" applyAlignment="1">
      <alignment horizontal="center" vertical="center" wrapText="1"/>
    </xf>
    <xf numFmtId="0" fontId="6" fillId="0" borderId="1" xfId="2" applyNumberFormat="1" applyFont="1" applyBorder="1" applyAlignment="1">
      <alignment horizontal="center" vertical="center" wrapText="1"/>
    </xf>
    <xf numFmtId="0" fontId="15" fillId="0" borderId="1" xfId="2" applyNumberFormat="1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</cellXfs>
  <cellStyles count="25">
    <cellStyle name="Normal" xfId="4"/>
    <cellStyle name="Normal 2" xfId="5"/>
    <cellStyle name="Normal 3" xfId="6"/>
    <cellStyle name="Гиперссылка" xfId="2" builtinId="8"/>
    <cellStyle name="Гиперссылка 10" xfId="7"/>
    <cellStyle name="Гиперссылка 2" xfId="8"/>
    <cellStyle name="Гиперссылка 2 2" xfId="9"/>
    <cellStyle name="Гиперссылка 3" xfId="10"/>
    <cellStyle name="Гиперссылка 4" xfId="11"/>
    <cellStyle name="Гиперссылка 5" xfId="24"/>
    <cellStyle name="Обычный" xfId="0" builtinId="0"/>
    <cellStyle name="Обычный 10" xfId="12"/>
    <cellStyle name="Обычный 11" xfId="13"/>
    <cellStyle name="Обычный 12" xfId="3"/>
    <cellStyle name="Обычный 2" xfId="1"/>
    <cellStyle name="Обычный 2 2" xfId="14"/>
    <cellStyle name="Обычный 3" xfId="15"/>
    <cellStyle name="Обычный 3 2" xfId="16"/>
    <cellStyle name="Обычный 4" xfId="17"/>
    <cellStyle name="Обычный 5" xfId="18"/>
    <cellStyle name="Обычный 5 2" xfId="19"/>
    <cellStyle name="Обычный 6" xfId="20"/>
    <cellStyle name="Обычный 7" xfId="21"/>
    <cellStyle name="Обычный 8" xfId="22"/>
    <cellStyle name="Обычный 9" xfId="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isk.yandex.ru/d/R9d0VSe5LyWB0A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R9d0VSe5LyWB0A" TargetMode="External"/><Relationship Id="rId1" Type="http://schemas.openxmlformats.org/officeDocument/2006/relationships/hyperlink" Target="https://disk.yandex.ru/d/R9d0VSe5LyWB0A" TargetMode="External"/><Relationship Id="rId6" Type="http://schemas.openxmlformats.org/officeDocument/2006/relationships/hyperlink" Target="https://ru.wikiroutes.info/izhevsk/catalog" TargetMode="External"/><Relationship Id="rId5" Type="http://schemas.openxmlformats.org/officeDocument/2006/relationships/hyperlink" Target="https://ru.wikiroutes.info/izhevsk/catalog" TargetMode="External"/><Relationship Id="rId4" Type="http://schemas.openxmlformats.org/officeDocument/2006/relationships/hyperlink" Target="https://disk.yandex.ru/d/R9d0VSe5LyWB0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abSelected="1" workbookViewId="0">
      <selection activeCell="D3" sqref="D3"/>
    </sheetView>
  </sheetViews>
  <sheetFormatPr defaultColWidth="9.140625" defaultRowHeight="12.75" x14ac:dyDescent="0.25"/>
  <cols>
    <col min="1" max="1" width="10.5703125" style="1" customWidth="1"/>
    <col min="2" max="2" width="11" style="1" customWidth="1"/>
    <col min="3" max="3" width="15.5703125" style="3" customWidth="1"/>
    <col min="4" max="4" width="16.42578125" style="1" customWidth="1"/>
    <col min="5" max="5" width="9.5703125" style="1" customWidth="1"/>
    <col min="6" max="6" width="17" style="1" bestFit="1" customWidth="1"/>
    <col min="7" max="7" width="15.140625" style="1" bestFit="1" customWidth="1"/>
    <col min="8" max="8" width="21.140625" style="1" customWidth="1"/>
    <col min="9" max="9" width="17.85546875" style="1" bestFit="1" customWidth="1"/>
    <col min="10" max="10" width="23" style="1" customWidth="1"/>
    <col min="11" max="11" width="16.85546875" style="1" customWidth="1"/>
    <col min="12" max="12" width="26" style="1" customWidth="1"/>
    <col min="13" max="13" width="28.42578125" style="1" customWidth="1"/>
    <col min="14" max="16" width="16.28515625" style="2" customWidth="1"/>
    <col min="17" max="17" width="28.5703125" style="3" customWidth="1"/>
    <col min="18" max="18" width="13.85546875" style="3" customWidth="1"/>
    <col min="19" max="19" width="17.28515625" style="4" customWidth="1"/>
    <col min="20" max="16384" width="9.140625" style="1"/>
  </cols>
  <sheetData>
    <row r="1" spans="1:19" ht="25.5" x14ac:dyDescent="0.25">
      <c r="A1" s="6" t="s">
        <v>0</v>
      </c>
      <c r="B1" s="6" t="s">
        <v>13</v>
      </c>
      <c r="C1" s="6" t="s">
        <v>14</v>
      </c>
      <c r="D1" s="6" t="s">
        <v>1</v>
      </c>
      <c r="E1" s="6" t="s">
        <v>10</v>
      </c>
      <c r="F1" s="6" t="s">
        <v>16</v>
      </c>
      <c r="G1" s="6" t="s">
        <v>17</v>
      </c>
      <c r="H1" s="6" t="s">
        <v>4</v>
      </c>
      <c r="I1" s="6" t="s">
        <v>18</v>
      </c>
      <c r="J1" s="6" t="s">
        <v>5</v>
      </c>
      <c r="K1" s="6" t="s">
        <v>3</v>
      </c>
      <c r="L1" s="6" t="s">
        <v>6</v>
      </c>
      <c r="M1" s="6" t="s">
        <v>20</v>
      </c>
      <c r="N1" s="6" t="s">
        <v>21</v>
      </c>
      <c r="O1" s="6" t="s">
        <v>22</v>
      </c>
      <c r="P1" s="6" t="s">
        <v>23</v>
      </c>
      <c r="Q1" s="6" t="s">
        <v>2</v>
      </c>
      <c r="R1" s="6" t="s">
        <v>24</v>
      </c>
      <c r="S1" s="6" t="s">
        <v>8</v>
      </c>
    </row>
    <row r="2" spans="1:19" s="5" customFormat="1" ht="76.5" x14ac:dyDescent="0.25">
      <c r="A2" s="7" t="s">
        <v>7</v>
      </c>
      <c r="B2" s="7" t="s">
        <v>11</v>
      </c>
      <c r="C2" s="7" t="s">
        <v>12</v>
      </c>
      <c r="D2" s="7" t="s">
        <v>15</v>
      </c>
      <c r="E2" s="8" t="s">
        <v>10</v>
      </c>
      <c r="F2" s="9">
        <v>89</v>
      </c>
      <c r="G2" s="7">
        <v>170</v>
      </c>
      <c r="H2" s="7">
        <v>4</v>
      </c>
      <c r="I2" s="7" t="s">
        <v>19</v>
      </c>
      <c r="J2" s="7">
        <f>12*H2</f>
        <v>48</v>
      </c>
      <c r="K2" s="7">
        <v>7</v>
      </c>
      <c r="L2" s="7">
        <f>J2*K2</f>
        <v>336</v>
      </c>
      <c r="M2" s="7">
        <f>L2*G2</f>
        <v>57120</v>
      </c>
      <c r="N2" s="12">
        <f>0.025*M2*10</f>
        <v>14280</v>
      </c>
      <c r="O2" s="12">
        <f>0.025*M2*15</f>
        <v>21420</v>
      </c>
      <c r="P2" s="12">
        <f>0.025*M2*20</f>
        <v>28560</v>
      </c>
      <c r="Q2" s="11" t="s">
        <v>26</v>
      </c>
      <c r="R2" s="10" t="s">
        <v>9</v>
      </c>
      <c r="S2" s="7" t="s">
        <v>25</v>
      </c>
    </row>
    <row r="3" spans="1:19" s="5" customFormat="1" ht="76.5" x14ac:dyDescent="0.25">
      <c r="A3" s="7" t="s">
        <v>7</v>
      </c>
      <c r="B3" s="7" t="s">
        <v>11</v>
      </c>
      <c r="C3" s="7" t="s">
        <v>12</v>
      </c>
      <c r="D3" s="7" t="s">
        <v>15</v>
      </c>
      <c r="E3" s="8" t="s">
        <v>10</v>
      </c>
      <c r="F3" s="9">
        <v>89</v>
      </c>
      <c r="G3" s="7">
        <v>170</v>
      </c>
      <c r="H3" s="7">
        <v>6</v>
      </c>
      <c r="I3" s="7" t="s">
        <v>19</v>
      </c>
      <c r="J3" s="7">
        <f t="shared" ref="J3:J5" si="0">12*H3</f>
        <v>72</v>
      </c>
      <c r="K3" s="7">
        <v>7</v>
      </c>
      <c r="L3" s="7">
        <f t="shared" ref="L3:L5" si="1">J3*K3</f>
        <v>504</v>
      </c>
      <c r="M3" s="7">
        <f t="shared" ref="M3:M5" si="2">L3*G3</f>
        <v>85680</v>
      </c>
      <c r="N3" s="12">
        <f t="shared" ref="N3:N5" si="3">0.025*M3*10</f>
        <v>21420</v>
      </c>
      <c r="O3" s="12">
        <f t="shared" ref="O3:O5" si="4">0.025*M3*15</f>
        <v>32130</v>
      </c>
      <c r="P3" s="12">
        <f t="shared" ref="P3:P5" si="5">0.025*M3*20</f>
        <v>42840</v>
      </c>
      <c r="Q3" s="11" t="s">
        <v>26</v>
      </c>
      <c r="R3" s="10" t="s">
        <v>9</v>
      </c>
      <c r="S3" s="7" t="s">
        <v>25</v>
      </c>
    </row>
    <row r="4" spans="1:19" s="5" customFormat="1" ht="76.5" x14ac:dyDescent="0.25">
      <c r="A4" s="7" t="s">
        <v>7</v>
      </c>
      <c r="B4" s="7" t="s">
        <v>11</v>
      </c>
      <c r="C4" s="7" t="s">
        <v>12</v>
      </c>
      <c r="D4" s="7" t="s">
        <v>15</v>
      </c>
      <c r="E4" s="8" t="s">
        <v>10</v>
      </c>
      <c r="F4" s="9">
        <v>89</v>
      </c>
      <c r="G4" s="7">
        <v>170</v>
      </c>
      <c r="H4" s="7">
        <v>8</v>
      </c>
      <c r="I4" s="7" t="s">
        <v>19</v>
      </c>
      <c r="J4" s="7">
        <f t="shared" si="0"/>
        <v>96</v>
      </c>
      <c r="K4" s="7">
        <v>7</v>
      </c>
      <c r="L4" s="7">
        <f t="shared" si="1"/>
        <v>672</v>
      </c>
      <c r="M4" s="7">
        <f t="shared" si="2"/>
        <v>114240</v>
      </c>
      <c r="N4" s="12">
        <f t="shared" si="3"/>
        <v>28560</v>
      </c>
      <c r="O4" s="12">
        <f t="shared" si="4"/>
        <v>42840</v>
      </c>
      <c r="P4" s="12">
        <f t="shared" si="5"/>
        <v>57120</v>
      </c>
      <c r="Q4" s="11" t="s">
        <v>26</v>
      </c>
      <c r="R4" s="10" t="s">
        <v>9</v>
      </c>
      <c r="S4" s="7" t="s">
        <v>25</v>
      </c>
    </row>
    <row r="5" spans="1:19" s="5" customFormat="1" ht="76.5" x14ac:dyDescent="0.25">
      <c r="A5" s="7" t="s">
        <v>7</v>
      </c>
      <c r="B5" s="7" t="s">
        <v>11</v>
      </c>
      <c r="C5" s="7" t="s">
        <v>12</v>
      </c>
      <c r="D5" s="7" t="s">
        <v>15</v>
      </c>
      <c r="E5" s="8" t="s">
        <v>10</v>
      </c>
      <c r="F5" s="9">
        <v>89</v>
      </c>
      <c r="G5" s="7">
        <v>170</v>
      </c>
      <c r="H5" s="7">
        <v>12</v>
      </c>
      <c r="I5" s="7" t="s">
        <v>19</v>
      </c>
      <c r="J5" s="7">
        <f t="shared" si="0"/>
        <v>144</v>
      </c>
      <c r="K5" s="7">
        <v>7</v>
      </c>
      <c r="L5" s="7">
        <f t="shared" si="1"/>
        <v>1008</v>
      </c>
      <c r="M5" s="7">
        <f t="shared" si="2"/>
        <v>171360</v>
      </c>
      <c r="N5" s="12">
        <f t="shared" si="3"/>
        <v>42840</v>
      </c>
      <c r="O5" s="12">
        <f t="shared" si="4"/>
        <v>64260</v>
      </c>
      <c r="P5" s="12">
        <f t="shared" si="5"/>
        <v>85680</v>
      </c>
      <c r="Q5" s="11" t="s">
        <v>26</v>
      </c>
      <c r="R5" s="10" t="s">
        <v>9</v>
      </c>
      <c r="S5" s="7" t="s">
        <v>25</v>
      </c>
    </row>
  </sheetData>
  <autoFilter ref="A1:S1"/>
  <hyperlinks>
    <hyperlink ref="E2" r:id="rId1"/>
    <hyperlink ref="E3" r:id="rId2"/>
    <hyperlink ref="E4" r:id="rId3"/>
    <hyperlink ref="E5" r:id="rId4"/>
    <hyperlink ref="R2" r:id="rId5"/>
    <hyperlink ref="R3:R5" r:id="rId6" display="Ссылка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2026-06-09T14:55:20Z</dcterms:modified>
</cp:coreProperties>
</file>